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kbule.yetim\Desktop\"/>
    </mc:Choice>
  </mc:AlternateContent>
  <xr:revisionPtr revIDLastSave="0" documentId="13_ncr:1_{B037FCE6-A672-48B7-8CDA-3B2769731CF7}" xr6:coauthVersionLast="36" xr6:coauthVersionMax="36" xr10:uidLastSave="{00000000-0000-0000-0000-000000000000}"/>
  <bookViews>
    <workbookView xWindow="0" yWindow="0" windowWidth="28800" windowHeight="12120" xr2:uid="{5B5AB1A5-1F36-4161-9DEC-2E1F63881470}"/>
  </bookViews>
  <sheets>
    <sheet name="Sayf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3" i="1" l="1"/>
  <c r="J23" i="1"/>
  <c r="H23" i="1"/>
  <c r="F23" i="1"/>
  <c r="D23" i="1"/>
  <c r="K22" i="1"/>
  <c r="J22" i="1"/>
  <c r="H22" i="1"/>
  <c r="F22" i="1"/>
  <c r="D22" i="1"/>
  <c r="K21" i="1"/>
  <c r="J21" i="1"/>
  <c r="H21" i="1"/>
  <c r="F21" i="1"/>
  <c r="D21" i="1"/>
  <c r="K20" i="1"/>
  <c r="J20" i="1"/>
  <c r="H20" i="1"/>
  <c r="F20" i="1"/>
  <c r="D20" i="1"/>
  <c r="K19" i="1"/>
  <c r="J19" i="1"/>
  <c r="H19" i="1"/>
  <c r="F19" i="1"/>
  <c r="D19" i="1"/>
  <c r="K18" i="1"/>
  <c r="J18" i="1"/>
  <c r="H18" i="1"/>
  <c r="F18" i="1"/>
  <c r="D18" i="1"/>
  <c r="K17" i="1"/>
  <c r="J17" i="1"/>
  <c r="H17" i="1"/>
  <c r="F17" i="1"/>
  <c r="D17" i="1"/>
  <c r="K16" i="1"/>
  <c r="J16" i="1"/>
  <c r="H16" i="1"/>
  <c r="F16" i="1"/>
  <c r="D16" i="1"/>
  <c r="K15" i="1"/>
  <c r="J15" i="1"/>
  <c r="H15" i="1"/>
  <c r="F15" i="1"/>
  <c r="D15" i="1"/>
  <c r="K14" i="1"/>
  <c r="J14" i="1"/>
  <c r="H14" i="1"/>
  <c r="F14" i="1"/>
  <c r="D14" i="1"/>
</calcChain>
</file>

<file path=xl/sharedStrings.xml><?xml version="1.0" encoding="utf-8"?>
<sst xmlns="http://schemas.openxmlformats.org/spreadsheetml/2006/main" count="54" uniqueCount="48">
  <si>
    <t>T.C.
ANKARA SOSYAL BİLİMLER ÜNİVERSİTESİ
Araştırma Görevlisi Giriş Sınavı (Yazılı) ve Nihai Değerlendirme Tutanağı</t>
  </si>
  <si>
    <t>RG Tarihi ve Sayısı / İlan No</t>
  </si>
  <si>
    <t>26.06.2026/ 33292 / 202601 2026- AG4</t>
  </si>
  <si>
    <t>Fakültesi</t>
  </si>
  <si>
    <t>İlahiyat Fakültesi</t>
  </si>
  <si>
    <t>Bölümü</t>
  </si>
  <si>
    <t>Temel İslam Bilimleri</t>
  </si>
  <si>
    <t>Anabilim Dalı</t>
  </si>
  <si>
    <t>Kadro Sayısı</t>
  </si>
  <si>
    <t>1 (bir)</t>
  </si>
  <si>
    <t>Kadro Derecesi</t>
  </si>
  <si>
    <t>6 (altı)</t>
  </si>
  <si>
    <t>ALES Puanı ve Türü</t>
  </si>
  <si>
    <t>Sözel 70</t>
  </si>
  <si>
    <t>Yabancı Dil Puanı</t>
  </si>
  <si>
    <t>Özel Şart</t>
  </si>
  <si>
    <t>Sınav Tarihi</t>
  </si>
  <si>
    <t>10.08.2026/ 10.00</t>
  </si>
  <si>
    <t>Tutanak Düzenlenme Tarihi</t>
  </si>
  <si>
    <t>Sıra No.</t>
  </si>
  <si>
    <t>Adı ve Soyadı</t>
  </si>
  <si>
    <t xml:space="preserve">ALES
Puanı </t>
  </si>
  <si>
    <t>ALES
 (% 30)</t>
  </si>
  <si>
    <t>Lisans Mezuniyet Notu</t>
  </si>
  <si>
    <t>Lisans Mezuniyet
(% 30)</t>
  </si>
  <si>
    <t xml:space="preserve">Yabancı Dil
Puanı </t>
  </si>
  <si>
    <t>Yabancı Dil
 (% 10)</t>
  </si>
  <si>
    <t>Giriş Sınavı Notu</t>
  </si>
  <si>
    <t>Giriş Sınavı
(% 30)</t>
  </si>
  <si>
    <t xml:space="preserve">Değerlendirme Puanı </t>
  </si>
  <si>
    <t>Sınav Sonucu</t>
  </si>
  <si>
    <t>BAŞARILI (Asil)</t>
  </si>
  <si>
    <t>BAŞARILI (Yedek)</t>
  </si>
  <si>
    <t>BAŞARILI (Sıralama Dışı)</t>
  </si>
  <si>
    <t>* 4'lük sistemdeki notların 100'lük sistemdeki karşılıkları için Yükseköğretim Kurulu'nun not dönüşüm tablosu kullanılmıştır.</t>
  </si>
  <si>
    <t xml:space="preserve">Arap Dili ve Belagati Ana Bilim Dalı </t>
  </si>
  <si>
    <t>İlahiyat veya dengi fakülte mezunu olmak. Arap Dili ve Belagati alanında tezli yüksek lisans yapıyor olmak. (*Yabancı dil şartını Arapçadan sağlamış olmak.)
olmak.</t>
  </si>
  <si>
    <t>Sınava Girmedi</t>
  </si>
  <si>
    <t>Y**** E*** T**</t>
  </si>
  <si>
    <t>N**** A***</t>
  </si>
  <si>
    <t>Z***** B*****</t>
  </si>
  <si>
    <t>Ü***K************</t>
  </si>
  <si>
    <t>M******* E*** U****</t>
  </si>
  <si>
    <t>M******* T**</t>
  </si>
  <si>
    <t>A*** S*** Ü***</t>
  </si>
  <si>
    <t>M******* T***</t>
  </si>
  <si>
    <t>E**** Y***</t>
  </si>
  <si>
    <t>M****** Ş*****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</si>
</sst>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0"/>
  </numFmts>
  <fonts count="17" x14ac:knownFonts="1">
    <font>
      <sz val="11"/>
      <color theme="1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name val="Times New Roman"/>
      <family val="1"/>
      <charset val="162"/>
    </font>
    <font>
      <b/>
      <sz val="10"/>
      <name val="Times New Roman"/>
      <family val="1"/>
      <charset val="162"/>
    </font>
    <font>
      <sz val="11"/>
      <color indexed="8"/>
      <name val="Calibri"/>
      <family val="2"/>
      <scheme val="minor"/>
    </font>
    <font>
      <b/>
      <sz val="8"/>
      <name val="Times New Roman"/>
      <family val="1"/>
      <charset val="162"/>
    </font>
    <font>
      <sz val="10"/>
      <name val="Arial Tur"/>
      <charset val="162"/>
    </font>
    <font>
      <sz val="8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b/>
      <sz val="9"/>
      <name val="Calibri"/>
      <family val="2"/>
      <charset val="162"/>
    </font>
    <font>
      <b/>
      <sz val="10"/>
      <name val="Times New Roman"/>
    </font>
    <font>
      <b/>
      <sz val="9"/>
      <name val="Times New Roman"/>
      <family val="1"/>
      <charset val="162"/>
    </font>
    <font>
      <b/>
      <sz val="10"/>
      <name val="Calibri"/>
      <family val="2"/>
      <charset val="162"/>
      <scheme val="minor"/>
    </font>
    <font>
      <b/>
      <sz val="10"/>
      <color indexed="8"/>
      <name val="Calibri"/>
      <family val="2"/>
      <charset val="162"/>
      <scheme val="minor"/>
    </font>
    <font>
      <b/>
      <sz val="8"/>
      <color rgb="FFFF0000"/>
      <name val="Times New Roman"/>
      <family val="1"/>
      <charset val="162"/>
    </font>
    <font>
      <sz val="9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36">
    <xf numFmtId="0" fontId="0" fillId="0" borderId="0" xfId="0"/>
    <xf numFmtId="0" fontId="3" fillId="2" borderId="4" xfId="0" applyFont="1" applyFill="1" applyBorder="1" applyAlignment="1">
      <alignment horizontal="center" vertical="center" textRotation="90" wrapText="1"/>
    </xf>
    <xf numFmtId="0" fontId="3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164" fontId="8" fillId="4" borderId="5" xfId="2" applyNumberFormat="1" applyFont="1" applyFill="1" applyBorder="1" applyAlignment="1">
      <alignment horizontal="center" vertical="center" wrapText="1"/>
    </xf>
    <xf numFmtId="164" fontId="6" fillId="5" borderId="5" xfId="2" applyNumberFormat="1" applyFont="1" applyFill="1" applyBorder="1" applyAlignment="1">
      <alignment horizontal="center" vertical="center" wrapText="1"/>
    </xf>
    <xf numFmtId="164" fontId="6" fillId="3" borderId="5" xfId="2" applyNumberFormat="1" applyFont="1" applyFill="1" applyBorder="1" applyAlignment="1">
      <alignment horizontal="center" vertical="center" wrapText="1"/>
    </xf>
    <xf numFmtId="0" fontId="1" fillId="0" borderId="0" xfId="0" applyFont="1"/>
    <xf numFmtId="0" fontId="9" fillId="0" borderId="0" xfId="0" applyFont="1" applyAlignment="1">
      <alignment horizontal="center" vertical="center"/>
    </xf>
    <xf numFmtId="0" fontId="10" fillId="0" borderId="2" xfId="0" applyNumberFormat="1" applyFont="1" applyFill="1" applyBorder="1" applyAlignment="1">
      <alignment vertical="center" wrapText="1"/>
    </xf>
    <xf numFmtId="0" fontId="10" fillId="0" borderId="5" xfId="0" applyNumberFormat="1" applyFont="1" applyFill="1" applyBorder="1" applyAlignment="1">
      <alignment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/>
    </xf>
    <xf numFmtId="0" fontId="12" fillId="0" borderId="5" xfId="2" applyNumberFormat="1" applyFont="1" applyFill="1" applyBorder="1" applyAlignment="1">
      <alignment vertical="center" wrapText="1"/>
    </xf>
    <xf numFmtId="0" fontId="12" fillId="0" borderId="8" xfId="2" applyNumberFormat="1" applyFont="1" applyFill="1" applyBorder="1" applyAlignment="1">
      <alignment vertical="center" wrapText="1"/>
    </xf>
    <xf numFmtId="0" fontId="12" fillId="0" borderId="9" xfId="2" applyNumberFormat="1" applyFont="1" applyFill="1" applyBorder="1" applyAlignment="1">
      <alignment vertical="center" wrapText="1"/>
    </xf>
    <xf numFmtId="165" fontId="15" fillId="3" borderId="5" xfId="0" applyNumberFormat="1" applyFont="1" applyFill="1" applyBorder="1" applyAlignment="1">
      <alignment horizontal="left" vertical="center" wrapText="1"/>
    </xf>
    <xf numFmtId="164" fontId="15" fillId="3" borderId="5" xfId="2" applyNumberFormat="1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14" fontId="3" fillId="0" borderId="5" xfId="0" quotePrefix="1" applyNumberFormat="1" applyFont="1" applyBorder="1" applyAlignment="1">
      <alignment horizontal="left" wrapText="1"/>
    </xf>
    <xf numFmtId="14" fontId="3" fillId="0" borderId="5" xfId="0" applyNumberFormat="1" applyFont="1" applyBorder="1" applyAlignment="1">
      <alignment horizontal="left" wrapText="1"/>
    </xf>
    <xf numFmtId="14" fontId="3" fillId="0" borderId="6" xfId="0" applyNumberFormat="1" applyFont="1" applyBorder="1" applyAlignment="1">
      <alignment horizontal="left" wrapText="1"/>
    </xf>
    <xf numFmtId="0" fontId="3" fillId="0" borderId="5" xfId="0" quotePrefix="1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>
      <alignment vertical="center" wrapText="1"/>
    </xf>
    <xf numFmtId="0" fontId="16" fillId="0" borderId="5" xfId="0" applyNumberFormat="1" applyFont="1" applyFill="1" applyBorder="1" applyAlignment="1">
      <alignment vertical="center" wrapText="1"/>
    </xf>
  </cellXfs>
  <cellStyles count="3">
    <cellStyle name="Normal" xfId="0" builtinId="0"/>
    <cellStyle name="Normal 2" xfId="2" xr:uid="{2FFB174C-2521-45E4-A882-7B3B8CBFFB5E}"/>
    <cellStyle name="Normal 2 2" xfId="1" xr:uid="{8C195240-A2E0-48B6-825B-3FE670DE7D44}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Times New Roman"/>
        <family val="1"/>
        <charset val="162"/>
        <scheme val="none"/>
      </font>
      <numFmt numFmtId="165" formatCode="#,##0.0000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family val="1"/>
        <charset val="162"/>
        <scheme val="none"/>
      </font>
      <numFmt numFmtId="164" formatCode="0.00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family val="1"/>
        <charset val="162"/>
        <scheme val="none"/>
      </font>
      <numFmt numFmtId="164" formatCode="0.000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family val="1"/>
        <charset val="162"/>
        <scheme val="none"/>
      </font>
      <numFmt numFmtId="164" formatCode="0.000"/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family val="1"/>
        <charset val="162"/>
        <scheme val="none"/>
      </font>
      <numFmt numFmtId="164" formatCode="0.000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family val="1"/>
        <charset val="162"/>
        <scheme val="none"/>
      </font>
      <numFmt numFmtId="164" formatCode="0.000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family val="1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95250</xdr:rowOff>
    </xdr:from>
    <xdr:to>
      <xdr:col>1</xdr:col>
      <xdr:colOff>609600</xdr:colOff>
      <xdr:row>0</xdr:row>
      <xdr:rowOff>1104900</xdr:rowOff>
    </xdr:to>
    <xdr:pic>
      <xdr:nvPicPr>
        <xdr:cNvPr id="2" name="Resim 4" descr="ASBU_LOGO_TR">
          <a:extLst>
            <a:ext uri="{FF2B5EF4-FFF2-40B4-BE49-F238E27FC236}">
              <a16:creationId xmlns:a16="http://schemas.microsoft.com/office/drawing/2014/main" id="{9AF211AC-C220-47C2-97BF-5C76CB651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95250"/>
          <a:ext cx="96202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&#304;HA&#304;%20SONU&#199;%20TUTANA&#286;I%20(Arap%20Dili%20ve%20Belagat&#305;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yfa1"/>
    </sheetNames>
    <sheetDataSet>
      <sheetData sheetId="0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AF4CC30-82CE-4397-BCD9-5CEDF4AD302B}" name="Tablo13" displayName="Tablo13" ref="A13:L23" totalsRowShown="0" headerRowDxfId="16" dataDxfId="14" headerRowBorderDxfId="15" tableBorderDxfId="13" totalsRowBorderDxfId="12">
  <autoFilter ref="A13:L23" xr:uid="{98DB3A58-E0D1-4CFC-A14C-2151A1FEE4B1}"/>
  <sortState ref="A14:L23">
    <sortCondition descending="1" ref="K14"/>
  </sortState>
  <tableColumns count="12">
    <tableColumn id="1" xr3:uid="{3C886E9D-4E5B-4DAF-B36E-8E3C306F9877}" name="Sıra No." dataDxfId="11"/>
    <tableColumn id="2" xr3:uid="{5347ED1B-425C-416A-85D9-77D9E0BF9DAC}" name="Adı ve Soyadı" dataDxfId="9" dataCellStyle="Normal 2 2"/>
    <tableColumn id="3" xr3:uid="{82C35197-BDCC-4313-AEB9-46336779F901}" name="ALES_x000a_Puanı " dataDxfId="8"/>
    <tableColumn id="4" xr3:uid="{F06CE12D-F842-4444-9152-79AC0194D536}" name="ALES_x000a_ (% 30)" dataDxfId="7" dataCellStyle="Normal 2">
      <calculatedColumnFormula>[1]!Tablo13[[#This Row],[ALES
Puanı ]]*30/100</calculatedColumnFormula>
    </tableColumn>
    <tableColumn id="5" xr3:uid="{5297629A-0BF1-443C-A49C-9932B90E4BD1}" name="Lisans Mezuniyet Notu" dataDxfId="10" dataCellStyle="Normal 2"/>
    <tableColumn id="6" xr3:uid="{05795BC4-785E-4C74-A85D-4791379FADE5}" name="Lisans Mezuniyet_x000a_(% 30)" dataDxfId="6" dataCellStyle="Normal 2">
      <calculatedColumnFormula>E14*30/100</calculatedColumnFormula>
    </tableColumn>
    <tableColumn id="7" xr3:uid="{7A1334FA-964E-41A1-9031-46DE607E9EFC}" name="Yabancı Dil_x000a_Puanı " dataDxfId="5" dataCellStyle="Normal 2"/>
    <tableColumn id="8" xr3:uid="{2C16E084-C176-49FB-9719-67089436EB63}" name="Yabancı Dil_x000a_ (% 10)" dataDxfId="4" dataCellStyle="Normal 2">
      <calculatedColumnFormula>G14*10/100</calculatedColumnFormula>
    </tableColumn>
    <tableColumn id="9" xr3:uid="{6D82585E-5317-4B3A-9A34-7533F36DA6BA}" name="Giriş Sınavı Notu" dataDxfId="3" dataCellStyle="Normal 2"/>
    <tableColumn id="10" xr3:uid="{23090EF1-2497-4CD2-AFFB-20F9FF3E7348}" name="Giriş Sınavı_x000a_(% 30)" dataDxfId="2" dataCellStyle="Normal 2">
      <calculatedColumnFormula>I14*30/100</calculatedColumnFormula>
    </tableColumn>
    <tableColumn id="11" xr3:uid="{DB6A349B-60E0-4D2F-805A-87D45288DF17}" name="Değerlendirme Puanı " dataDxfId="1" dataCellStyle="Normal 2">
      <calculatedColumnFormula>[1]!Tablo13[[#This Row],[ALES
 (% 30)]]+[1]!Tablo13[[#This Row],[Lisans Mezuniyet
(% 30)]]+[1]!Tablo13[[#This Row],[Yabancı Dil
 (% 10)]]+[1]!Tablo13[[#This Row],[Giriş Sınavı
(% 30)]]</calculatedColumnFormula>
    </tableColumn>
    <tableColumn id="12" xr3:uid="{96C9319B-3D7C-4E56-BB16-8A45B832EA97}" name="Sınav Sonucu" dataDxfId="0" dataCellStyle="Normal 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3848E-8158-40FD-947B-437B9F60F9F1}">
  <dimension ref="A1:L24"/>
  <sheetViews>
    <sheetView tabSelected="1" workbookViewId="0">
      <selection activeCell="A28" sqref="A28:XFD36"/>
    </sheetView>
  </sheetViews>
  <sheetFormatPr defaultRowHeight="15" x14ac:dyDescent="0.25"/>
  <cols>
    <col min="1" max="1" width="6.42578125" customWidth="1"/>
    <col min="2" max="2" width="25.7109375" customWidth="1"/>
    <col min="3" max="3" width="12.140625" customWidth="1"/>
    <col min="4" max="4" width="10.42578125" customWidth="1"/>
    <col min="5" max="5" width="12.140625" customWidth="1"/>
    <col min="6" max="6" width="11.140625" customWidth="1"/>
    <col min="7" max="7" width="10.85546875" customWidth="1"/>
    <col min="11" max="11" width="16.5703125" customWidth="1"/>
    <col min="12" max="12" width="22.28515625" customWidth="1"/>
  </cols>
  <sheetData>
    <row r="1" spans="1:12" ht="90" customHeight="1" x14ac:dyDescent="0.2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2"/>
    </row>
    <row r="2" spans="1:12" ht="15" customHeight="1" x14ac:dyDescent="0.25">
      <c r="A2" s="22" t="s">
        <v>1</v>
      </c>
      <c r="B2" s="23"/>
      <c r="C2" s="23"/>
      <c r="D2" s="27" t="s">
        <v>2</v>
      </c>
      <c r="E2" s="28"/>
      <c r="F2" s="28"/>
      <c r="G2" s="28"/>
      <c r="H2" s="28"/>
      <c r="I2" s="28"/>
      <c r="J2" s="28"/>
      <c r="K2" s="28"/>
      <c r="L2" s="29"/>
    </row>
    <row r="3" spans="1:12" ht="15" customHeight="1" x14ac:dyDescent="0.25">
      <c r="A3" s="22" t="s">
        <v>3</v>
      </c>
      <c r="B3" s="23"/>
      <c r="C3" s="23"/>
      <c r="D3" s="27" t="s">
        <v>4</v>
      </c>
      <c r="E3" s="28"/>
      <c r="F3" s="28"/>
      <c r="G3" s="28"/>
      <c r="H3" s="28"/>
      <c r="I3" s="28"/>
      <c r="J3" s="28"/>
      <c r="K3" s="28"/>
      <c r="L3" s="29"/>
    </row>
    <row r="4" spans="1:12" ht="15" customHeight="1" x14ac:dyDescent="0.25">
      <c r="A4" s="22" t="s">
        <v>5</v>
      </c>
      <c r="B4" s="23"/>
      <c r="C4" s="23"/>
      <c r="D4" s="27" t="s">
        <v>6</v>
      </c>
      <c r="E4" s="28"/>
      <c r="F4" s="28"/>
      <c r="G4" s="28"/>
      <c r="H4" s="28"/>
      <c r="I4" s="28"/>
      <c r="J4" s="28"/>
      <c r="K4" s="28"/>
      <c r="L4" s="29"/>
    </row>
    <row r="5" spans="1:12" x14ac:dyDescent="0.25">
      <c r="A5" s="22" t="s">
        <v>7</v>
      </c>
      <c r="B5" s="23"/>
      <c r="C5" s="23"/>
      <c r="D5" s="27" t="s">
        <v>35</v>
      </c>
      <c r="E5" s="28"/>
      <c r="F5" s="28"/>
      <c r="G5" s="28"/>
      <c r="H5" s="28"/>
      <c r="I5" s="28"/>
      <c r="J5" s="28"/>
      <c r="K5" s="28"/>
      <c r="L5" s="29"/>
    </row>
    <row r="6" spans="1:12" x14ac:dyDescent="0.25">
      <c r="A6" s="22" t="s">
        <v>8</v>
      </c>
      <c r="B6" s="23"/>
      <c r="C6" s="23"/>
      <c r="D6" s="27" t="s">
        <v>9</v>
      </c>
      <c r="E6" s="28"/>
      <c r="F6" s="28"/>
      <c r="G6" s="28"/>
      <c r="H6" s="28"/>
      <c r="I6" s="28"/>
      <c r="J6" s="28"/>
      <c r="K6" s="28"/>
      <c r="L6" s="29"/>
    </row>
    <row r="7" spans="1:12" x14ac:dyDescent="0.25">
      <c r="A7" s="22" t="s">
        <v>10</v>
      </c>
      <c r="B7" s="23"/>
      <c r="C7" s="23"/>
      <c r="D7" s="28" t="s">
        <v>11</v>
      </c>
      <c r="E7" s="28"/>
      <c r="F7" s="28"/>
      <c r="G7" s="28"/>
      <c r="H7" s="28"/>
      <c r="I7" s="28"/>
      <c r="J7" s="28"/>
      <c r="K7" s="28"/>
      <c r="L7" s="29"/>
    </row>
    <row r="8" spans="1:12" x14ac:dyDescent="0.25">
      <c r="A8" s="22" t="s">
        <v>12</v>
      </c>
      <c r="B8" s="23"/>
      <c r="C8" s="23"/>
      <c r="D8" s="27" t="s">
        <v>13</v>
      </c>
      <c r="E8" s="28"/>
      <c r="F8" s="28"/>
      <c r="G8" s="28"/>
      <c r="H8" s="28"/>
      <c r="I8" s="28"/>
      <c r="J8" s="28"/>
      <c r="K8" s="28"/>
      <c r="L8" s="29"/>
    </row>
    <row r="9" spans="1:12" x14ac:dyDescent="0.25">
      <c r="A9" s="22" t="s">
        <v>14</v>
      </c>
      <c r="B9" s="23"/>
      <c r="C9" s="23"/>
      <c r="D9" s="28">
        <v>80</v>
      </c>
      <c r="E9" s="28"/>
      <c r="F9" s="28"/>
      <c r="G9" s="28"/>
      <c r="H9" s="28"/>
      <c r="I9" s="28"/>
      <c r="J9" s="28"/>
      <c r="K9" s="28"/>
      <c r="L9" s="29"/>
    </row>
    <row r="10" spans="1:12" ht="55.5" customHeight="1" x14ac:dyDescent="0.25">
      <c r="A10" s="22" t="s">
        <v>15</v>
      </c>
      <c r="B10" s="23"/>
      <c r="C10" s="23"/>
      <c r="D10" s="27" t="s">
        <v>36</v>
      </c>
      <c r="E10" s="28"/>
      <c r="F10" s="28"/>
      <c r="G10" s="28"/>
      <c r="H10" s="28"/>
      <c r="I10" s="28"/>
      <c r="J10" s="28"/>
      <c r="K10" s="28"/>
      <c r="L10" s="29"/>
    </row>
    <row r="11" spans="1:12" ht="15" customHeight="1" x14ac:dyDescent="0.25">
      <c r="A11" s="22" t="s">
        <v>16</v>
      </c>
      <c r="B11" s="23"/>
      <c r="C11" s="23"/>
      <c r="D11" s="24" t="s">
        <v>17</v>
      </c>
      <c r="E11" s="25"/>
      <c r="F11" s="25"/>
      <c r="G11" s="25"/>
      <c r="H11" s="25"/>
      <c r="I11" s="25"/>
      <c r="J11" s="25"/>
      <c r="K11" s="25"/>
      <c r="L11" s="26"/>
    </row>
    <row r="12" spans="1:12" x14ac:dyDescent="0.25">
      <c r="A12" s="22" t="s">
        <v>18</v>
      </c>
      <c r="B12" s="23"/>
      <c r="C12" s="23"/>
      <c r="D12" s="24">
        <v>46251</v>
      </c>
      <c r="E12" s="25"/>
      <c r="F12" s="25"/>
      <c r="G12" s="25"/>
      <c r="H12" s="25"/>
      <c r="I12" s="25"/>
      <c r="J12" s="25"/>
      <c r="K12" s="25"/>
      <c r="L12" s="26"/>
    </row>
    <row r="13" spans="1:12" ht="45.75" thickBot="1" x14ac:dyDescent="0.3">
      <c r="A13" s="1" t="s">
        <v>19</v>
      </c>
      <c r="B13" s="2" t="s">
        <v>20</v>
      </c>
      <c r="C13" s="3" t="s">
        <v>21</v>
      </c>
      <c r="D13" s="3" t="s">
        <v>22</v>
      </c>
      <c r="E13" s="3" t="s">
        <v>23</v>
      </c>
      <c r="F13" s="3" t="s">
        <v>24</v>
      </c>
      <c r="G13" s="3" t="s">
        <v>25</v>
      </c>
      <c r="H13" s="3" t="s">
        <v>26</v>
      </c>
      <c r="I13" s="3" t="s">
        <v>27</v>
      </c>
      <c r="J13" s="3" t="s">
        <v>28</v>
      </c>
      <c r="K13" s="3" t="s">
        <v>29</v>
      </c>
      <c r="L13" s="4" t="s">
        <v>30</v>
      </c>
    </row>
    <row r="14" spans="1:12" ht="29.1" customHeight="1" x14ac:dyDescent="0.25">
      <c r="A14" s="5">
        <v>1</v>
      </c>
      <c r="B14" s="34" t="s">
        <v>38</v>
      </c>
      <c r="C14" s="11">
        <v>86.224959999999996</v>
      </c>
      <c r="D14" s="18">
        <f>[1]!Tablo13[[#This Row],[ALES
Puanı ]]*30/100</f>
        <v>25.867487999999998</v>
      </c>
      <c r="E14" s="33">
        <v>94.86</v>
      </c>
      <c r="F14" s="6">
        <f t="shared" ref="F14:F23" si="0">E14*30/100</f>
        <v>28.458000000000002</v>
      </c>
      <c r="G14" s="11">
        <v>90</v>
      </c>
      <c r="H14" s="6">
        <f t="shared" ref="H14:H23" si="1">G14*10/100</f>
        <v>9</v>
      </c>
      <c r="I14" s="7">
        <v>93</v>
      </c>
      <c r="J14" s="6">
        <f t="shared" ref="J14:J23" si="2">I14*30/100</f>
        <v>27.9</v>
      </c>
      <c r="K14" s="8">
        <f>[1]!Tablo13[[#This Row],[ALES
 (% 30)]]+[1]!Tablo13[[#This Row],[Lisans Mezuniyet
(% 30)]]+[1]!Tablo13[[#This Row],[Yabancı Dil
 (% 10)]]+[1]!Tablo13[[#This Row],[Giriş Sınavı
(% 30)]]</f>
        <v>91.225487999999999</v>
      </c>
      <c r="L14" s="20" t="s">
        <v>31</v>
      </c>
    </row>
    <row r="15" spans="1:12" ht="29.1" customHeight="1" x14ac:dyDescent="0.25">
      <c r="A15" s="5">
        <v>2</v>
      </c>
      <c r="B15" s="35" t="s">
        <v>39</v>
      </c>
      <c r="C15" s="12">
        <v>82.728970000000004</v>
      </c>
      <c r="D15" s="17">
        <f>[1]!Tablo13[[#This Row],[ALES
Puanı ]]*30/100</f>
        <v>24.818690999999998</v>
      </c>
      <c r="E15" s="16">
        <v>97.61</v>
      </c>
      <c r="F15" s="6">
        <f t="shared" si="0"/>
        <v>29.283000000000001</v>
      </c>
      <c r="G15" s="12">
        <v>93.75</v>
      </c>
      <c r="H15" s="6">
        <f t="shared" si="1"/>
        <v>9.375</v>
      </c>
      <c r="I15" s="7">
        <v>85</v>
      </c>
      <c r="J15" s="6">
        <f t="shared" si="2"/>
        <v>25.5</v>
      </c>
      <c r="K15" s="8">
        <f>[1]!Tablo13[[#This Row],[ALES
 (% 30)]]+[1]!Tablo13[[#This Row],[Lisans Mezuniyet
(% 30)]]+[1]!Tablo13[[#This Row],[Yabancı Dil
 (% 10)]]+[1]!Tablo13[[#This Row],[Giriş Sınavı
(% 30)]]</f>
        <v>88.976691000000002</v>
      </c>
      <c r="L15" s="21" t="s">
        <v>32</v>
      </c>
    </row>
    <row r="16" spans="1:12" ht="29.1" customHeight="1" x14ac:dyDescent="0.25">
      <c r="A16" s="5">
        <v>3</v>
      </c>
      <c r="B16" s="35" t="s">
        <v>40</v>
      </c>
      <c r="C16" s="12">
        <v>88.836179999999999</v>
      </c>
      <c r="D16" s="17">
        <f>[1]!Tablo13[[#This Row],[ALES
Puanı ]]*30/100</f>
        <v>26.650853999999999</v>
      </c>
      <c r="E16" s="15">
        <v>96.26</v>
      </c>
      <c r="F16" s="6">
        <f t="shared" si="0"/>
        <v>28.878</v>
      </c>
      <c r="G16" s="12">
        <v>93.75</v>
      </c>
      <c r="H16" s="6">
        <f t="shared" si="1"/>
        <v>9.375</v>
      </c>
      <c r="I16" s="7">
        <v>76</v>
      </c>
      <c r="J16" s="6">
        <f t="shared" si="2"/>
        <v>22.8</v>
      </c>
      <c r="K16" s="8">
        <f>[1]!Tablo13[[#This Row],[ALES
 (% 30)]]+[1]!Tablo13[[#This Row],[Lisans Mezuniyet
(% 30)]]+[1]!Tablo13[[#This Row],[Yabancı Dil
 (% 10)]]+[1]!Tablo13[[#This Row],[Giriş Sınavı
(% 30)]]</f>
        <v>87.703853999999993</v>
      </c>
      <c r="L16" s="20" t="s">
        <v>33</v>
      </c>
    </row>
    <row r="17" spans="1:12" ht="29.1" customHeight="1" x14ac:dyDescent="0.25">
      <c r="A17" s="5">
        <v>4</v>
      </c>
      <c r="B17" s="35" t="s">
        <v>41</v>
      </c>
      <c r="C17" s="12">
        <v>85.651349999999994</v>
      </c>
      <c r="D17" s="17">
        <f>[1]!Tablo13[[#This Row],[ALES
Puanı ]]*30/100</f>
        <v>25.695404999999997</v>
      </c>
      <c r="E17" s="14">
        <v>98.25</v>
      </c>
      <c r="F17" s="6">
        <f t="shared" si="0"/>
        <v>29.475000000000001</v>
      </c>
      <c r="G17" s="12">
        <v>93.75</v>
      </c>
      <c r="H17" s="6">
        <f t="shared" si="1"/>
        <v>9.375</v>
      </c>
      <c r="I17" s="7">
        <v>72</v>
      </c>
      <c r="J17" s="6">
        <f t="shared" si="2"/>
        <v>21.6</v>
      </c>
      <c r="K17" s="8">
        <f>[1]!Tablo13[[#This Row],[ALES
 (% 30)]]+[1]!Tablo13[[#This Row],[Lisans Mezuniyet
(% 30)]]+[1]!Tablo13[[#This Row],[Yabancı Dil
 (% 10)]]+[1]!Tablo13[[#This Row],[Giriş Sınavı
(% 30)]]</f>
        <v>86.145405000000011</v>
      </c>
      <c r="L17" s="20" t="s">
        <v>33</v>
      </c>
    </row>
    <row r="18" spans="1:12" ht="29.1" customHeight="1" x14ac:dyDescent="0.25">
      <c r="A18" s="5">
        <v>5</v>
      </c>
      <c r="B18" s="35" t="s">
        <v>43</v>
      </c>
      <c r="C18" s="12">
        <v>83.952039999999997</v>
      </c>
      <c r="D18" s="17">
        <f>[1]!Tablo13[[#This Row],[ALES
Puanı ]]*30/100</f>
        <v>25.185612000000003</v>
      </c>
      <c r="E18" s="14">
        <v>94.86</v>
      </c>
      <c r="F18" s="6">
        <f t="shared" si="0"/>
        <v>28.458000000000002</v>
      </c>
      <c r="G18" s="12">
        <v>93.75</v>
      </c>
      <c r="H18" s="6">
        <f t="shared" si="1"/>
        <v>9.375</v>
      </c>
      <c r="I18" s="7">
        <v>77</v>
      </c>
      <c r="J18" s="6">
        <f t="shared" si="2"/>
        <v>23.1</v>
      </c>
      <c r="K18" s="8">
        <f>[1]!Tablo13[[#This Row],[ALES
 (% 30)]]+[1]!Tablo13[[#This Row],[Lisans Mezuniyet
(% 30)]]+[1]!Tablo13[[#This Row],[Yabancı Dil
 (% 10)]]+[1]!Tablo13[[#This Row],[Giriş Sınavı
(% 30)]]</f>
        <v>86.118612000000013</v>
      </c>
      <c r="L18" s="20" t="s">
        <v>33</v>
      </c>
    </row>
    <row r="19" spans="1:12" ht="29.1" customHeight="1" x14ac:dyDescent="0.25">
      <c r="A19" s="13">
        <v>6</v>
      </c>
      <c r="B19" s="35" t="s">
        <v>42</v>
      </c>
      <c r="C19" s="12">
        <v>80.370580000000004</v>
      </c>
      <c r="D19" s="17">
        <f>[1]!Tablo13[[#This Row],[ALES
Puanı ]]*30/100</f>
        <v>24.111174000000002</v>
      </c>
      <c r="E19" s="15">
        <v>87.16</v>
      </c>
      <c r="F19" s="6">
        <f t="shared" si="0"/>
        <v>26.147999999999996</v>
      </c>
      <c r="G19" s="12">
        <v>98.75</v>
      </c>
      <c r="H19" s="6">
        <f t="shared" si="1"/>
        <v>9.875</v>
      </c>
      <c r="I19" s="7">
        <v>86</v>
      </c>
      <c r="J19" s="6">
        <f t="shared" si="2"/>
        <v>25.8</v>
      </c>
      <c r="K19" s="8">
        <f>[1]!Tablo13[[#This Row],[ALES
 (% 30)]]+[1]!Tablo13[[#This Row],[Lisans Mezuniyet
(% 30)]]+[1]!Tablo13[[#This Row],[Yabancı Dil
 (% 10)]]+[1]!Tablo13[[#This Row],[Giriş Sınavı
(% 30)]]</f>
        <v>85.934173999999999</v>
      </c>
      <c r="L19" s="20" t="s">
        <v>33</v>
      </c>
    </row>
    <row r="20" spans="1:12" ht="29.1" customHeight="1" x14ac:dyDescent="0.25">
      <c r="A20" s="13">
        <v>7</v>
      </c>
      <c r="B20" s="35" t="s">
        <v>44</v>
      </c>
      <c r="C20" s="12">
        <v>88.883539999999996</v>
      </c>
      <c r="D20" s="17">
        <f>[1]!Tablo13[[#This Row],[ALES
Puanı ]]*30/100</f>
        <v>26.665061999999999</v>
      </c>
      <c r="E20" s="16">
        <v>86.23</v>
      </c>
      <c r="F20" s="6">
        <f t="shared" si="0"/>
        <v>25.869</v>
      </c>
      <c r="G20" s="12">
        <v>83.75</v>
      </c>
      <c r="H20" s="6">
        <f t="shared" si="1"/>
        <v>8.375</v>
      </c>
      <c r="I20" s="7">
        <v>54</v>
      </c>
      <c r="J20" s="6">
        <f t="shared" si="2"/>
        <v>16.2</v>
      </c>
      <c r="K20" s="8">
        <f>[1]!Tablo13[[#This Row],[ALES
 (% 30)]]+[1]!Tablo13[[#This Row],[Lisans Mezuniyet
(% 30)]]+[1]!Tablo13[[#This Row],[Yabancı Dil
 (% 10)]]+[1]!Tablo13[[#This Row],[Giriş Sınavı
(% 30)]]</f>
        <v>77.109061999999994</v>
      </c>
      <c r="L20" s="20" t="s">
        <v>33</v>
      </c>
    </row>
    <row r="21" spans="1:12" ht="29.1" customHeight="1" x14ac:dyDescent="0.25">
      <c r="A21" s="13">
        <v>8</v>
      </c>
      <c r="B21" s="35" t="s">
        <v>45</v>
      </c>
      <c r="C21" s="12">
        <v>83.15222</v>
      </c>
      <c r="D21" s="17">
        <f>[1]!Tablo13[[#This Row],[ALES
Puanı ]]*30/100</f>
        <v>24.945666000000003</v>
      </c>
      <c r="E21" s="15">
        <v>91</v>
      </c>
      <c r="F21" s="6">
        <f t="shared" si="0"/>
        <v>27.3</v>
      </c>
      <c r="G21" s="12">
        <v>98.75</v>
      </c>
      <c r="H21" s="6">
        <f t="shared" si="1"/>
        <v>9.875</v>
      </c>
      <c r="I21" s="7">
        <v>0</v>
      </c>
      <c r="J21" s="6">
        <f t="shared" si="2"/>
        <v>0</v>
      </c>
      <c r="K21" s="8">
        <f>[1]!Tablo13[[#This Row],[ALES
 (% 30)]]+[1]!Tablo13[[#This Row],[Lisans Mezuniyet
(% 30)]]+[1]!Tablo13[[#This Row],[Yabancı Dil
 (% 10)]]+[1]!Tablo13[[#This Row],[Giriş Sınavı
(% 30)]]</f>
        <v>62.120666</v>
      </c>
      <c r="L21" s="20" t="s">
        <v>37</v>
      </c>
    </row>
    <row r="22" spans="1:12" ht="29.1" customHeight="1" x14ac:dyDescent="0.25">
      <c r="A22" s="13">
        <v>9</v>
      </c>
      <c r="B22" s="35" t="s">
        <v>46</v>
      </c>
      <c r="C22" s="12">
        <v>86.157300000000006</v>
      </c>
      <c r="D22" s="17">
        <f>[1]!Tablo13[[#This Row],[ALES
Puanı ]]*30/100</f>
        <v>25.847190000000001</v>
      </c>
      <c r="E22" s="14">
        <v>84.1</v>
      </c>
      <c r="F22" s="6">
        <f t="shared" si="0"/>
        <v>25.23</v>
      </c>
      <c r="G22" s="12">
        <v>92.5</v>
      </c>
      <c r="H22" s="6">
        <f t="shared" si="1"/>
        <v>9.25</v>
      </c>
      <c r="I22" s="7">
        <v>0</v>
      </c>
      <c r="J22" s="6">
        <f t="shared" si="2"/>
        <v>0</v>
      </c>
      <c r="K22" s="8">
        <f>[1]!Tablo13[[#This Row],[ALES
 (% 30)]]+[1]!Tablo13[[#This Row],[Lisans Mezuniyet
(% 30)]]+[1]!Tablo13[[#This Row],[Yabancı Dil
 (% 10)]]+[1]!Tablo13[[#This Row],[Giriş Sınavı
(% 30)]]</f>
        <v>60.327190000000002</v>
      </c>
      <c r="L22" s="20" t="s">
        <v>37</v>
      </c>
    </row>
    <row r="23" spans="1:12" ht="29.1" customHeight="1" x14ac:dyDescent="0.25">
      <c r="A23" s="5">
        <v>10</v>
      </c>
      <c r="B23" s="35" t="s">
        <v>47</v>
      </c>
      <c r="C23" s="12">
        <v>86.429079999999999</v>
      </c>
      <c r="D23" s="19">
        <f>[1]!Tablo13[[#This Row],[ALES
Puanı ]]*30/100</f>
        <v>25.928724000000003</v>
      </c>
      <c r="E23" s="14">
        <v>79.7</v>
      </c>
      <c r="F23" s="6">
        <f t="shared" si="0"/>
        <v>23.91</v>
      </c>
      <c r="G23" s="12">
        <v>96.25</v>
      </c>
      <c r="H23" s="6">
        <f t="shared" si="1"/>
        <v>9.625</v>
      </c>
      <c r="I23" s="7">
        <v>0</v>
      </c>
      <c r="J23" s="6">
        <f t="shared" si="2"/>
        <v>0</v>
      </c>
      <c r="K23" s="8">
        <f>[1]!Tablo13[[#This Row],[ALES
 (% 30)]]+[1]!Tablo13[[#This Row],[Lisans Mezuniyet
(% 30)]]+[1]!Tablo13[[#This Row],[Yabancı Dil
 (% 10)]]+[1]!Tablo13[[#This Row],[Giriş Sınavı
(% 30)]]</f>
        <v>59.463723999999999</v>
      </c>
      <c r="L23" s="21" t="s">
        <v>37</v>
      </c>
    </row>
    <row r="24" spans="1:12" ht="15.75" x14ac:dyDescent="0.25">
      <c r="A24" s="9" t="s">
        <v>34</v>
      </c>
      <c r="B24" s="10"/>
      <c r="C24" s="9"/>
      <c r="D24" s="9"/>
      <c r="E24" s="9"/>
      <c r="F24" s="9"/>
      <c r="G24" s="9"/>
      <c r="H24" s="9"/>
      <c r="I24" s="9"/>
      <c r="J24" s="9"/>
      <c r="K24" s="9"/>
      <c r="L24" s="9"/>
    </row>
  </sheetData>
  <mergeCells count="23">
    <mergeCell ref="A4:C4"/>
    <mergeCell ref="D4:L4"/>
    <mergeCell ref="A1:L1"/>
    <mergeCell ref="A2:C2"/>
    <mergeCell ref="D2:L2"/>
    <mergeCell ref="A3:C3"/>
    <mergeCell ref="D3:L3"/>
    <mergeCell ref="A5:C5"/>
    <mergeCell ref="D5:L5"/>
    <mergeCell ref="A6:C6"/>
    <mergeCell ref="D6:L6"/>
    <mergeCell ref="A7:C7"/>
    <mergeCell ref="D7:L7"/>
    <mergeCell ref="A11:C11"/>
    <mergeCell ref="D11:L11"/>
    <mergeCell ref="A12:C12"/>
    <mergeCell ref="D12:L12"/>
    <mergeCell ref="A8:C8"/>
    <mergeCell ref="D8:L8"/>
    <mergeCell ref="A9:C9"/>
    <mergeCell ref="D9:L9"/>
    <mergeCell ref="A10:C10"/>
    <mergeCell ref="D10:L10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MAKBULE YETİM</dc:creator>
  <cp:lastModifiedBy>MAKBULE YETİM</cp:lastModifiedBy>
  <dcterms:created xsi:type="dcterms:W3CDTF">2026-08-10T11:33:51Z</dcterms:created>
  <dcterms:modified xsi:type="dcterms:W3CDTF">2026-08-17T13:39:55Z</dcterms:modified>
</cp:coreProperties>
</file>